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680" yWindow="1530" windowWidth="15390" windowHeight="1072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Sheet1!$A$2:$I$2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8" i="1"/>
  <c r="F28" s="1"/>
  <c r="E25"/>
  <c r="F25" s="1"/>
  <c r="E18"/>
  <c r="F18" s="1"/>
  <c r="E32"/>
  <c r="F32" s="1"/>
  <c r="E14"/>
  <c r="F14" s="1"/>
  <c r="E38"/>
  <c r="F38" s="1"/>
  <c r="E8"/>
  <c r="F8" s="1"/>
  <c r="E24"/>
  <c r="F24" s="1"/>
  <c r="E23"/>
  <c r="F23" s="1"/>
  <c r="E39"/>
  <c r="F39" s="1"/>
  <c r="E26"/>
  <c r="F26" s="1"/>
  <c r="E43"/>
  <c r="F43" s="1"/>
  <c r="E37"/>
  <c r="F37" s="1"/>
  <c r="E20"/>
  <c r="F20" s="1"/>
  <c r="E41"/>
  <c r="F41" s="1"/>
  <c r="E3"/>
  <c r="F3" s="1"/>
  <c r="E9"/>
  <c r="F9" s="1"/>
  <c r="E12"/>
  <c r="F12" s="1"/>
  <c r="E22"/>
  <c r="F22" s="1"/>
  <c r="E31"/>
  <c r="F31" s="1"/>
  <c r="E4"/>
  <c r="F4" s="1"/>
  <c r="E33"/>
  <c r="F33" s="1"/>
  <c r="E17"/>
  <c r="F17" s="1"/>
  <c r="E11"/>
  <c r="F11" s="1"/>
  <c r="E6"/>
  <c r="F6" s="1"/>
  <c r="E21"/>
  <c r="F21" s="1"/>
  <c r="E13"/>
  <c r="F13" s="1"/>
  <c r="E16"/>
  <c r="F16" s="1"/>
  <c r="E7"/>
  <c r="F7" s="1"/>
  <c r="E40"/>
  <c r="F40" s="1"/>
  <c r="E10"/>
  <c r="F10" s="1"/>
  <c r="E19"/>
  <c r="F19" s="1"/>
  <c r="E35"/>
  <c r="F35" s="1"/>
  <c r="E5"/>
  <c r="F5" s="1"/>
  <c r="E15"/>
  <c r="F15" s="1"/>
  <c r="E34"/>
  <c r="F34" s="1"/>
  <c r="E29"/>
  <c r="F29" s="1"/>
  <c r="E30"/>
  <c r="F30" s="1"/>
  <c r="E36"/>
  <c r="F36" s="1"/>
  <c r="E27"/>
  <c r="F27" s="1"/>
  <c r="E44"/>
  <c r="F44" s="1"/>
  <c r="F42"/>
</calcChain>
</file>

<file path=xl/sharedStrings.xml><?xml version="1.0" encoding="utf-8"?>
<sst xmlns="http://schemas.openxmlformats.org/spreadsheetml/2006/main" count="163" uniqueCount="83">
  <si>
    <t>学号</t>
  </si>
  <si>
    <t>姓名</t>
  </si>
  <si>
    <t>性别</t>
  </si>
  <si>
    <t>学业成绩</t>
    <phoneticPr fontId="3" type="noConversion"/>
  </si>
  <si>
    <t>综素成绩</t>
    <phoneticPr fontId="3" type="noConversion"/>
  </si>
  <si>
    <t>综合成绩</t>
    <phoneticPr fontId="3" type="noConversion"/>
  </si>
  <si>
    <t>排名</t>
    <phoneticPr fontId="3" type="noConversion"/>
  </si>
  <si>
    <t>二课</t>
    <phoneticPr fontId="3" type="noConversion"/>
  </si>
  <si>
    <t>光电学院2019年度免试研究生成绩汇总表</t>
    <phoneticPr fontId="3" type="noConversion"/>
  </si>
  <si>
    <t>陈炳焜</t>
  </si>
  <si>
    <t>男</t>
  </si>
  <si>
    <t>男</t>
    <phoneticPr fontId="3" type="noConversion"/>
  </si>
  <si>
    <t xml:space="preserve">蔡蔚 </t>
    <phoneticPr fontId="3" type="noConversion"/>
  </si>
  <si>
    <t>岑青青</t>
  </si>
  <si>
    <t>女</t>
  </si>
  <si>
    <t>女</t>
    <phoneticPr fontId="3" type="noConversion"/>
  </si>
  <si>
    <t>陈家安</t>
  </si>
  <si>
    <t xml:space="preserve">男 </t>
  </si>
  <si>
    <t>陈璐</t>
  </si>
  <si>
    <t>陈琦凯</t>
  </si>
  <si>
    <t>董林麒</t>
  </si>
  <si>
    <t>费文辉</t>
  </si>
  <si>
    <t xml:space="preserve">胡寅鹏 </t>
  </si>
  <si>
    <t>林文杰</t>
  </si>
  <si>
    <t xml:space="preserve">刘子豪 </t>
    <phoneticPr fontId="3" type="noConversion"/>
  </si>
  <si>
    <t>牟宣杰</t>
    <phoneticPr fontId="3" type="noConversion"/>
  </si>
  <si>
    <t>男</t>
    <phoneticPr fontId="3" type="noConversion"/>
  </si>
  <si>
    <t>潘文清</t>
    <phoneticPr fontId="3" type="noConversion"/>
  </si>
  <si>
    <t xml:space="preserve">裴思辉 </t>
  </si>
  <si>
    <t xml:space="preserve">沈逸 </t>
  </si>
  <si>
    <t xml:space="preserve">石锦 </t>
  </si>
  <si>
    <t>孙鹏</t>
    <phoneticPr fontId="3" type="noConversion"/>
  </si>
  <si>
    <t xml:space="preserve">王立珲 </t>
  </si>
  <si>
    <t xml:space="preserve">王文娟 </t>
  </si>
  <si>
    <t>王映霖</t>
  </si>
  <si>
    <t>王玥颖</t>
  </si>
  <si>
    <r>
      <rPr>
        <sz val="10.5"/>
        <color theme="1"/>
        <rFont val="宋体"/>
        <family val="3"/>
        <charset val="134"/>
      </rPr>
      <t>托福</t>
    </r>
    <r>
      <rPr>
        <sz val="10.5"/>
        <color theme="1"/>
        <rFont val="Calibri"/>
        <family val="2"/>
      </rPr>
      <t>94</t>
    </r>
    <phoneticPr fontId="3" type="noConversion"/>
  </si>
  <si>
    <t xml:space="preserve">王铸宁 </t>
  </si>
  <si>
    <t>翁嘉承</t>
  </si>
  <si>
    <t>谢舜宇</t>
  </si>
  <si>
    <t xml:space="preserve">许子旭 </t>
  </si>
  <si>
    <t>杨佳奇</t>
    <phoneticPr fontId="3" type="noConversion"/>
  </si>
  <si>
    <t xml:space="preserve">杨健宇 </t>
  </si>
  <si>
    <t xml:space="preserve">余泽清 </t>
  </si>
  <si>
    <t>女</t>
    <phoneticPr fontId="3" type="noConversion"/>
  </si>
  <si>
    <t xml:space="preserve">张峻铵 </t>
  </si>
  <si>
    <t xml:space="preserve">张雨凡 </t>
  </si>
  <si>
    <t>张雨凡</t>
  </si>
  <si>
    <t>朱承熹</t>
  </si>
  <si>
    <t xml:space="preserve">朱佳杰 </t>
  </si>
  <si>
    <t>秦并</t>
  </si>
  <si>
    <t xml:space="preserve">刘小嘉 </t>
  </si>
  <si>
    <t>女</t>
    <phoneticPr fontId="3" type="noConversion"/>
  </si>
  <si>
    <t>黄宇然</t>
  </si>
  <si>
    <t>男</t>
    <phoneticPr fontId="3" type="noConversion"/>
  </si>
  <si>
    <t>梁森</t>
  </si>
  <si>
    <t>胡冰洁</t>
    <phoneticPr fontId="3" type="noConversion"/>
  </si>
  <si>
    <t>女</t>
    <phoneticPr fontId="3" type="noConversion"/>
  </si>
  <si>
    <t xml:space="preserve">刘红硕 </t>
  </si>
  <si>
    <t>男</t>
    <phoneticPr fontId="3" type="noConversion"/>
  </si>
  <si>
    <t>唐雨薇</t>
    <phoneticPr fontId="3" type="noConversion"/>
  </si>
  <si>
    <t>女</t>
    <phoneticPr fontId="3" type="noConversion"/>
  </si>
  <si>
    <t>江以逻</t>
  </si>
  <si>
    <t>女</t>
    <phoneticPr fontId="3" type="noConversion"/>
  </si>
  <si>
    <t>李冕豪</t>
  </si>
  <si>
    <t>男</t>
    <phoneticPr fontId="3" type="noConversion"/>
  </si>
  <si>
    <t>备注</t>
    <phoneticPr fontId="3" type="noConversion"/>
  </si>
  <si>
    <t>光电竞赛</t>
    <phoneticPr fontId="3" type="noConversion"/>
  </si>
  <si>
    <t>竺院</t>
    <phoneticPr fontId="3" type="noConversion"/>
  </si>
  <si>
    <t>郑睿</t>
    <phoneticPr fontId="3" type="noConversion"/>
  </si>
  <si>
    <t>白延</t>
    <phoneticPr fontId="3" type="noConversion"/>
  </si>
  <si>
    <t>李晓萱</t>
    <phoneticPr fontId="3" type="noConversion"/>
  </si>
  <si>
    <t>谢传石</t>
    <phoneticPr fontId="3" type="noConversion"/>
  </si>
  <si>
    <t>男</t>
    <phoneticPr fontId="3" type="noConversion"/>
  </si>
  <si>
    <t>女</t>
    <phoneticPr fontId="3" type="noConversion"/>
  </si>
  <si>
    <t>何千墨</t>
    <phoneticPr fontId="3" type="noConversion"/>
  </si>
  <si>
    <t>男</t>
    <phoneticPr fontId="3" type="noConversion"/>
  </si>
  <si>
    <t>N</t>
    <phoneticPr fontId="3" type="noConversion"/>
  </si>
  <si>
    <t>P</t>
    <phoneticPr fontId="3" type="noConversion"/>
  </si>
  <si>
    <t xml:space="preserve">张敷阳 </t>
    <phoneticPr fontId="3" type="noConversion"/>
  </si>
  <si>
    <t>托福95</t>
    <phoneticPr fontId="3" type="noConversion"/>
  </si>
  <si>
    <t>英语成绩（六级、托福、雅思）</t>
    <phoneticPr fontId="3" type="noConversion"/>
  </si>
  <si>
    <t>N</t>
    <phoneticPr fontId="3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</si>
</sst>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.5"/>
      <color theme="1"/>
      <name val="Calibri"/>
      <family val="2"/>
    </font>
    <font>
      <sz val="10.5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quotePrefix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>
      <alignment vertical="center"/>
    </xf>
    <xf numFmtId="0" fontId="0" fillId="0" borderId="1" xfId="0" applyBorder="1">
      <alignment vertical="center"/>
    </xf>
    <xf numFmtId="0" fontId="2" fillId="0" borderId="0" xfId="0" quotePrefix="1" applyFont="1" applyFill="1" applyAlignment="1">
      <alignment horizontal="left" vertical="center"/>
    </xf>
    <xf numFmtId="0" fontId="2" fillId="0" borderId="1" xfId="0" applyFont="1" applyFill="1" applyBorder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152;&#20998;&#27719;&#24635;0910&#65288;&#24050;&#23457;&#26680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学号</v>
          </cell>
          <cell r="C2" t="str">
            <v>科技、文体比赛</v>
          </cell>
          <cell r="D2" t="str">
            <v>发表科技、学术论文</v>
          </cell>
          <cell r="E2" t="str">
            <v>社会实践获奖</v>
          </cell>
          <cell r="F2" t="str">
            <v>计算机等级</v>
          </cell>
          <cell r="G2" t="str">
            <v>英语等级</v>
          </cell>
          <cell r="H2" t="str">
            <v>荣誉表彰</v>
          </cell>
          <cell r="I2" t="str">
            <v>总计</v>
          </cell>
        </row>
        <row r="3">
          <cell r="B3">
            <v>3160104232</v>
          </cell>
          <cell r="C3" t="str">
            <v>浙江大学第七届大学生光电设计竞赛二等奖 
浙江大学大学生数学建模竞赛鼓励奖 
=0.2</v>
          </cell>
          <cell r="D3">
            <v>0</v>
          </cell>
          <cell r="E3">
            <v>0</v>
          </cell>
          <cell r="F3">
            <v>0</v>
          </cell>
          <cell r="G3">
            <v>0.4</v>
          </cell>
          <cell r="H3" t="str">
            <v>浙江大学优秀团员 
0.4</v>
          </cell>
          <cell r="I3">
            <v>1</v>
          </cell>
        </row>
        <row r="4">
          <cell r="B4">
            <v>3160102490</v>
          </cell>
          <cell r="C4" t="str">
            <v>“远方光电杯”浙江省大学生光电知识竞赛一等奖
大三下浙江大学第十七届大学生数学竞赛参赛奖
大三下浙江大学第十九届“图森未来杯”大学生程序设计竞赛参赛奖
=0.8</v>
          </cell>
          <cell r="G4">
            <v>0.4</v>
          </cell>
          <cell r="I4">
            <v>1.2</v>
          </cell>
        </row>
        <row r="5">
          <cell r="B5">
            <v>3160104823</v>
          </cell>
          <cell r="C5" t="str">
            <v>全国大学生光电设计竞赛一等奖  
三好杯太极拳比赛二等奖
=1.1</v>
          </cell>
          <cell r="G5" t="str">
            <v>英语六级500分0.4</v>
          </cell>
          <cell r="I5">
            <v>1.5</v>
          </cell>
        </row>
        <row r="6">
          <cell r="B6">
            <v>3160104503</v>
          </cell>
          <cell r="C6" t="str">
            <v>美国大学生数学建模竞赛  国家级二等奖+0.6
浙江大学中控杯机器人竞赛 校级一等奖+0.3
三好杯排球赛                校级第一名+0.3
浙江大学光电设计竞赛        校级二等奖+0.2
=1.4</v>
          </cell>
          <cell r="D6">
            <v>0</v>
          </cell>
          <cell r="E6">
            <v>0</v>
          </cell>
          <cell r="F6">
            <v>0</v>
          </cell>
          <cell r="G6" t="str">
            <v>六级498分0.4</v>
          </cell>
          <cell r="H6" t="str">
            <v>优秀学生干部    
优秀团干部    
优秀团员      
=1.2</v>
          </cell>
          <cell r="I6">
            <v>3</v>
          </cell>
        </row>
        <row r="7">
          <cell r="B7">
            <v>3160105467</v>
          </cell>
          <cell r="I7">
            <v>0</v>
          </cell>
        </row>
        <row r="8">
          <cell r="B8">
            <v>3160102224</v>
          </cell>
          <cell r="C8" t="str">
            <v>1.SRTP国创优秀 0
2.校光电设计竞赛一等奖 0.3</v>
          </cell>
          <cell r="G8" t="str">
            <v xml:space="preserve">CET6-537 0.4 </v>
          </cell>
          <cell r="H8" t="str">
            <v>2017年优秀学生干部 0.4</v>
          </cell>
          <cell r="I8">
            <v>1.1000000000000001</v>
          </cell>
        </row>
        <row r="9">
          <cell r="B9">
            <v>3160102593</v>
          </cell>
          <cell r="C9" t="str">
            <v>浙江大学第十六届挑战杯二等奖 
浙江省第十六届挑战杯三等奖 
浙江大学第七届光电设计竞赛三等奖 
2019 年全国大学生电子设计竞赛成功参赛奖 
=0.4</v>
          </cell>
          <cell r="H9" t="str">
            <v>2016-2017 年校级优秀团员 
2018-2019 年校级优秀团员 
2016-2017 年校级优秀学生干部 
2017-2018 年校级优秀学生干部 
2018-2019 年院级优秀党员
=1</v>
          </cell>
          <cell r="I9">
            <v>1.4</v>
          </cell>
        </row>
        <row r="10">
          <cell r="B10">
            <v>3160102423</v>
          </cell>
          <cell r="C10" t="str">
            <v>2017年浙江省大学生物理创新（理论）竞赛二等奖0.5
浙江大学第七届大学生光电设计竞赛二等奖0.2
2019年全国大学生电子设计竞赛浙江赛区成功参赛奖0.1
=0.8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0.8</v>
          </cell>
        </row>
        <row r="11">
          <cell r="B11">
            <v>3160104489</v>
          </cell>
          <cell r="G11">
            <v>0.4</v>
          </cell>
          <cell r="I11">
            <v>0.4</v>
          </cell>
        </row>
        <row r="12">
          <cell r="B12">
            <v>3160102214</v>
          </cell>
          <cell r="C12" t="str">
            <v>于2016年“三好杯”太极拳比赛获得二等奖0.2分 
于2016年“三好杯” 健美操比赛获第八名0.1分 
于2019年浙江大学第七届大学生光电设计竞赛二等奖0.2分
=0.5</v>
          </cell>
          <cell r="H12" t="str">
            <v>于2017-2018学年获校级优秀团员称号0.4分 
于2016-2017学年获校级优秀学生干部称号0.4分
=0.8</v>
          </cell>
          <cell r="I12">
            <v>1.3</v>
          </cell>
        </row>
        <row r="13">
          <cell r="B13">
            <v>3160104437</v>
          </cell>
          <cell r="C13" t="str">
            <v>三好杯排球赛冠军0.3
TP-LINK杯电子设计竞赛校赛三等奖0.1
物理竞赛省赛三等奖0.2
光电设计竞赛国赛一等奖0.9
=1.5</v>
          </cell>
          <cell r="D13" t="str">
            <v>无</v>
          </cell>
          <cell r="E13" t="str">
            <v>无</v>
          </cell>
          <cell r="F13" t="str">
            <v>无</v>
          </cell>
          <cell r="G13" t="str">
            <v>六级514分0.4</v>
          </cell>
          <cell r="H13" t="str">
            <v>校级优秀学生干部0.4
优秀团干0.4
=0.8</v>
          </cell>
          <cell r="I13">
            <v>2.7</v>
          </cell>
        </row>
        <row r="14">
          <cell r="B14">
            <v>3160105148</v>
          </cell>
          <cell r="C14" t="str">
            <v>2019 年浙江省大学生光电知识竞赛二等奖 2017 年浙江省大学生物理创新（理论）竞赛三等奖
2019 年浙江大学第二十五届大学生电子设计竞赛三等奖 
=0.8</v>
          </cell>
          <cell r="D14">
            <v>0</v>
          </cell>
          <cell r="E14" t="str">
            <v xml:space="preserve">
2018 年浙江大学五星级志愿者 
2017 年浙江大学暑期大学生社会实践活动优秀团队成员 =0.6</v>
          </cell>
          <cell r="F14">
            <v>0</v>
          </cell>
          <cell r="G14" t="str">
            <v>六级 519 分 0.4</v>
          </cell>
          <cell r="H14" t="str">
            <v>2019 年浙江大学优秀团干
0.4</v>
          </cell>
          <cell r="I14">
            <v>2.2000000000000002</v>
          </cell>
        </row>
        <row r="15">
          <cell r="B15">
            <v>3160102275</v>
          </cell>
          <cell r="C15" t="str">
            <v>2019.5 获“远⽅光电杯”浙江省⼤学⽣光电知识竞赛特等奖（第⼀名） 
2018.1获2017年浙江省⼤学⽣物理创新（理论）竞赛三等奖 
2019.6获浙江⼤学第七届⼤学⽣光电设计竞赛⼆等奖 
2017.12获2017年“三好杯”橄榄球赛第四名 
2018.12率领光电学院代表队获2018年“三好杯”橄榄球赛第三名 
=1.9</v>
          </cell>
          <cell r="D15">
            <v>0</v>
          </cell>
          <cell r="E15">
            <v>0</v>
          </cell>
          <cell r="F15">
            <v>0</v>
          </cell>
          <cell r="G15">
            <v>0.4</v>
          </cell>
          <cell r="H15" t="str">
            <v xml:space="preserve">
2017-2018学年获浙江⼤学优秀学⽣⼲部 
2017-2018学年获浙江⼤学⽂体奖学⾦
=0.4</v>
          </cell>
          <cell r="I15">
            <v>2.6</v>
          </cell>
        </row>
        <row r="16">
          <cell r="B16">
            <v>3160104000</v>
          </cell>
          <cell r="I16">
            <v>0</v>
          </cell>
        </row>
        <row r="17">
          <cell r="B17">
            <v>3160104440</v>
          </cell>
          <cell r="C17" t="str">
            <v>2019 年5 月19 日获得“远方光电杯” 浙江省大学生光电知识竞赛三等奖。 
2018 年1 月8 日获得2017 年浙江省大学生物理创新（理论）竞赛三等奖 
=0.4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0.4</v>
          </cell>
        </row>
        <row r="18">
          <cell r="B18">
            <v>3160102415</v>
          </cell>
          <cell r="C18" t="str">
            <v>2017-2018学年光电学院学业三等奖学金
2017年浙江省大学生物理创新竞赛二等奖
2018-2019SRTP省创-科技创新项目《数据可视化在运动训练中的应用》优秀
=0.5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0.5</v>
          </cell>
        </row>
        <row r="19">
          <cell r="B19">
            <v>3160105204</v>
          </cell>
          <cell r="C19" t="str">
            <v>2019 年 6月15日浙江大学光电设计竞赛三等奖
0.1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0.1</v>
          </cell>
        </row>
        <row r="20">
          <cell r="B20">
            <v>3160104156</v>
          </cell>
          <cell r="C20" t="str">
            <v xml:space="preserve">
2017 年 校园棋王争霸赛 国际象棋组 第八名
2019 年 程序设计竞赛 校级参赛奖 
=0.15</v>
          </cell>
          <cell r="E20" t="str">
            <v xml:space="preserve">
2016-2017 学年 寒假、暑假 校级优秀社会实践团队队员，获社会实践奖学金 
2017-2018 学年 暑期社会实践 优秀论文作者，获当年社会实践奖学金 
2018-2019 学年 五星级志愿者 
=0.8</v>
          </cell>
          <cell r="G20">
            <v>0.4</v>
          </cell>
          <cell r="H20" t="str">
            <v>2016-2017 学年 浙江大学优秀团员 
0.4</v>
          </cell>
          <cell r="I20">
            <v>1.75</v>
          </cell>
        </row>
        <row r="21">
          <cell r="B21">
            <v>3160101447</v>
          </cell>
          <cell r="C21" t="str">
            <v>参加第七届全国大学生光电设计竞赛（东部区赛）并获得一等奖 
0.7</v>
          </cell>
          <cell r="E21" t="str">
            <v>五星级志愿者
0.4</v>
          </cell>
          <cell r="I21">
            <v>1.1000000000000001</v>
          </cell>
        </row>
        <row r="22">
          <cell r="B22">
            <v>3160102341</v>
          </cell>
          <cell r="D22" t="str">
            <v>《应用光学》期刊发表论文一篇
0.3</v>
          </cell>
          <cell r="I22">
            <v>0.3</v>
          </cell>
        </row>
        <row r="23">
          <cell r="B23">
            <v>3160102359</v>
          </cell>
          <cell r="I23">
            <v>0</v>
          </cell>
        </row>
        <row r="24">
          <cell r="B24">
            <v>3160104365</v>
          </cell>
          <cell r="C24" t="str">
            <v>2017 年第九届全国大学生数学竞赛（非数学类）浙江赛区三等奖； 
2017 年浙江省大学生物理创新（理论）竞赛二等奖； 
2018~2019 年浙江大学“TP-LINK 杯”第23 届大学生电子设计竞赛三等奖； 
2019 年“远方光电杯”浙江省大学生光电知识竞赛二等奖； 
=1.3</v>
          </cell>
          <cell r="D24">
            <v>0</v>
          </cell>
          <cell r="E24" t="str">
            <v>2018-2019 学年浙江大学寒假大学生社会实践活动优秀团队
0.2</v>
          </cell>
          <cell r="F24">
            <v>0</v>
          </cell>
          <cell r="G24">
            <v>0.4</v>
          </cell>
          <cell r="H24" t="str">
            <v>浙江大学优秀团员
0.4</v>
          </cell>
          <cell r="I24">
            <v>2.2999999999999998</v>
          </cell>
        </row>
        <row r="25">
          <cell r="B25">
            <v>3160101443</v>
          </cell>
          <cell r="C25" t="str">
            <v>2017年浙江省物理创新竞赛二等奖
2018年浙江大学数学建模竞赛参赛奖
2018年浙江大学“美丽心世界”心理剧大赛获二等奖
=0.75</v>
          </cell>
          <cell r="I25" t="str">
            <v>0.75（竺院）</v>
          </cell>
        </row>
        <row r="26">
          <cell r="B26">
            <v>3160101444</v>
          </cell>
          <cell r="C26" t="str">
            <v>2019 年4 月获得浙江大学第十六届“挑战杯”大学生课外学术科技作品竞赛二等奖
=0.2</v>
          </cell>
          <cell r="D26">
            <v>0</v>
          </cell>
          <cell r="E26">
            <v>0</v>
          </cell>
          <cell r="F26">
            <v>0</v>
          </cell>
          <cell r="G26">
            <v>0.4</v>
          </cell>
          <cell r="H26">
            <v>0</v>
          </cell>
          <cell r="I26">
            <v>0.6</v>
          </cell>
        </row>
        <row r="27">
          <cell r="B27">
            <v>3160104453</v>
          </cell>
          <cell r="C27" t="str">
            <v>2018 年 浙江省大学生物理创新（理论）竞赛三等奖 
2018 年 第十届全国大学生数学竞赛（非数学类）浙江赛区一等奖 
2019 年  浙江大学光电设计竞赛一等奖、全国大学生光电设计竞赛东部赛区二等 奖、全国大学生光电设计竞赛一等奖 
=1.8</v>
          </cell>
          <cell r="D27">
            <v>0</v>
          </cell>
          <cell r="E27" t="str">
            <v>2019 年  浙江大学青年志愿者服务四星荣誉奖 
0.2</v>
          </cell>
          <cell r="F27">
            <v>0</v>
          </cell>
          <cell r="G27">
            <v>0.4</v>
          </cell>
          <cell r="H27" t="str">
            <v>2016—2017 年度浙江大学优秀 学生干部 
0.4</v>
          </cell>
          <cell r="I27">
            <v>2.8</v>
          </cell>
        </row>
        <row r="28">
          <cell r="B28">
            <v>3160105710</v>
          </cell>
          <cell r="C28" t="str">
            <v>第七届光电设计竞赛国赛一等奖
0.9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I28">
            <v>0.9</v>
          </cell>
        </row>
        <row r="29">
          <cell r="B29">
            <v>3160105061</v>
          </cell>
          <cell r="C29" t="str">
            <v>浙江大学2018年第十一届“美丽心世界”学生心理短剧大赛二等奖0.2
三好杯啦啦操一等奖0.3
三好杯橄榄球一等奖0.3
=0.8</v>
          </cell>
          <cell r="D29" t="str">
            <v>无</v>
          </cell>
          <cell r="E29" t="str">
            <v>无</v>
          </cell>
          <cell r="F29" t="str">
            <v>无</v>
          </cell>
          <cell r="G29" t="str">
            <v>四级</v>
          </cell>
          <cell r="H29" t="str">
            <v>无</v>
          </cell>
          <cell r="I29">
            <v>0.8</v>
          </cell>
        </row>
        <row r="30">
          <cell r="B30">
            <v>3160104302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0.4</v>
          </cell>
          <cell r="H30">
            <v>0</v>
          </cell>
          <cell r="I30">
            <v>0.4</v>
          </cell>
        </row>
        <row r="31">
          <cell r="B31">
            <v>3160102340</v>
          </cell>
          <cell r="C31" t="str">
            <v>光电设计竞赛国家一等奖0.9</v>
          </cell>
          <cell r="D31">
            <v>0</v>
          </cell>
          <cell r="E31">
            <v>0</v>
          </cell>
          <cell r="F31">
            <v>0</v>
          </cell>
          <cell r="G31" t="str">
            <v>6级526 0.4</v>
          </cell>
          <cell r="H31">
            <v>0</v>
          </cell>
          <cell r="I31">
            <v>1.3</v>
          </cell>
        </row>
        <row r="32">
          <cell r="B32">
            <v>3160105218</v>
          </cell>
          <cell r="C32" t="str">
            <v>浙江大学第十七届大学生数学建模竞赛参赛奖0.05</v>
          </cell>
          <cell r="I32">
            <v>0.05</v>
          </cell>
        </row>
        <row r="33">
          <cell r="B33">
            <v>3160101744</v>
          </cell>
          <cell r="C33" t="str">
            <v>2017年浙江大学“三好杯”跆拳道混双太极一章 第二名
0.3</v>
          </cell>
          <cell r="G33">
            <v>0.4</v>
          </cell>
          <cell r="I33" t="str">
            <v>0.7（竺院）</v>
          </cell>
        </row>
        <row r="34">
          <cell r="B34">
            <v>3160104048</v>
          </cell>
          <cell r="C34" t="str">
            <v>2019 年美国大学生数学建模竞赛成功参赛奖（S 奖） 
2019 年获浙江大学第七届大学生光电设计竞赛三等奖 
2019 年获浙江大学十九届“图森未来杯”大学生程序设计竞赛参赛奖 
2019 年获浙江大学第十七届大学生数学建模竞赛参赛奖 
=0.35</v>
          </cell>
          <cell r="D34" t="str">
            <v>《物理学报》文章（尚未刊载，但已经录用）
0.9</v>
          </cell>
          <cell r="E34" t="str">
            <v>2018-2019 学年寒假大学生社会实践活动优秀团队 
0.2</v>
          </cell>
          <cell r="I34">
            <v>1.45</v>
          </cell>
        </row>
        <row r="35">
          <cell r="B35">
            <v>3160104624</v>
          </cell>
          <cell r="C35" t="str">
            <v>浙江省大学生物理创新（理论）竞赛二等奖0.5</v>
          </cell>
          <cell r="I35">
            <v>0.5</v>
          </cell>
        </row>
        <row r="36">
          <cell r="B36">
            <v>3160102734</v>
          </cell>
          <cell r="C36" t="str">
            <v>大学生光电竞赛全国一等奖（金奖）
2017年浙江省大学生物理创新（理论）竞赛一等奖
浙江大学2017年“三好杯”太极拳 集体二十四式 二等奖
=1.8</v>
          </cell>
          <cell r="D36">
            <v>0</v>
          </cell>
          <cell r="E36">
            <v>0</v>
          </cell>
          <cell r="F36">
            <v>0</v>
          </cell>
          <cell r="G36">
            <v>0.4</v>
          </cell>
          <cell r="H36">
            <v>0</v>
          </cell>
          <cell r="I36">
            <v>2.2000000000000002</v>
          </cell>
        </row>
        <row r="37">
          <cell r="B37">
            <v>3160104884</v>
          </cell>
          <cell r="C37" t="str">
            <v>0.9（光电竞赛国赛一等）+ 0.3（三好杯橄榄球校一等）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 t="str">
            <v>0.4（优秀团员）</v>
          </cell>
          <cell r="I37">
            <v>1.6</v>
          </cell>
        </row>
        <row r="38">
          <cell r="B38">
            <v>3160100988</v>
          </cell>
          <cell r="C38" t="str">
            <v>三好杯 太极拳二等奖0.2 橄榄球一等奖 0.3 
光电设计竞赛 0.1  
数模竞赛 0.05 
省级 物理竞赛三等奖  0.2
=0.85</v>
          </cell>
          <cell r="D38">
            <v>0</v>
          </cell>
          <cell r="E38" t="str">
            <v>社会实践先进小分队成员 
0.2</v>
          </cell>
          <cell r="F38">
            <v>0</v>
          </cell>
          <cell r="G38">
            <v>0</v>
          </cell>
          <cell r="H38" t="str">
            <v>优秀学生干部 +优秀团干+优秀团员
1.2</v>
          </cell>
          <cell r="I38">
            <v>2.25</v>
          </cell>
        </row>
        <row r="39">
          <cell r="B39">
            <v>3160101439</v>
          </cell>
          <cell r="C39" t="str">
            <v>2018 年10 月获上海国际触球邀请赛第四名。 
2018 年12 月获校级橄榄球三好杯第三名。 
2019 年6 月获校光电设计竞赛二等奖
=0.9</v>
          </cell>
          <cell r="D39">
            <v>0</v>
          </cell>
          <cell r="E39">
            <v>0</v>
          </cell>
          <cell r="F39">
            <v>0</v>
          </cell>
          <cell r="G39">
            <v>0.4</v>
          </cell>
          <cell r="H39">
            <v>0</v>
          </cell>
          <cell r="I39">
            <v>1.3</v>
          </cell>
        </row>
        <row r="40">
          <cell r="B40">
            <v>3160104612</v>
          </cell>
          <cell r="C40" t="str">
            <v>浙江省光电竞赛二等奖
校级三好杯排球赛第一名
0.8</v>
          </cell>
          <cell r="E40" t="str">
            <v>四星级志愿者
0.2</v>
          </cell>
          <cell r="G40">
            <v>0.4</v>
          </cell>
          <cell r="H40" t="str">
            <v>校级优秀团干部
校级优秀学生干部
0.8</v>
          </cell>
          <cell r="I40">
            <v>2.2000000000000002</v>
          </cell>
        </row>
        <row r="41">
          <cell r="B41">
            <v>3160104373</v>
          </cell>
          <cell r="C41" t="str">
            <v>浙江省大学生物理创新（理论）竞赛三等奖</v>
          </cell>
          <cell r="H41" t="str">
            <v>浙江大学学生朋辈心理辅导员资格证书</v>
          </cell>
          <cell r="I41">
            <v>0.2</v>
          </cell>
        </row>
        <row r="42">
          <cell r="B42">
            <v>3160105479</v>
          </cell>
          <cell r="C42" t="str">
            <v>浙江省大学生物理创新竞赛一等奖0.7</v>
          </cell>
          <cell r="I42">
            <v>0.7</v>
          </cell>
        </row>
        <row r="43">
          <cell r="B43">
            <v>3160102403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0.4</v>
          </cell>
          <cell r="H43">
            <v>0</v>
          </cell>
          <cell r="I43">
            <v>0.4</v>
          </cell>
        </row>
        <row r="44">
          <cell r="B44">
            <v>3160105366</v>
          </cell>
          <cell r="C44" t="str">
            <v>三好杯太极拳二等奖
0.2</v>
          </cell>
          <cell r="I44">
            <v>0.2</v>
          </cell>
        </row>
        <row r="45">
          <cell r="B45">
            <v>3160101445</v>
          </cell>
          <cell r="C45" t="str">
            <v>18年三好杯排球第一名0.3
17年三好杯橄榄球第四名0.2
浙江大学第七届大学生光电设计竞赛二等奖0.2
19年电子设计竞赛省参赛奖0.1
=0.8</v>
          </cell>
          <cell r="G45" t="str">
            <v>六级510分 0.4</v>
          </cell>
          <cell r="H45" t="str">
            <v>校级优秀团员0.4
校级优秀学生干部0.4
=0.8</v>
          </cell>
          <cell r="I45">
            <v>2</v>
          </cell>
        </row>
        <row r="46">
          <cell r="B46">
            <v>3160102210</v>
          </cell>
          <cell r="C46" t="str">
            <v>2017 年 4 月获运动会 A 类项目一分钟跳绳一等奖
0.3</v>
          </cell>
          <cell r="I46">
            <v>0.3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1"/>
  <sheetViews>
    <sheetView tabSelected="1" workbookViewId="0">
      <selection activeCell="H44" sqref="H44"/>
    </sheetView>
  </sheetViews>
  <sheetFormatPr defaultRowHeight="13.5"/>
  <cols>
    <col min="1" max="1" width="10.25" style="4" bestFit="1" customWidth="1"/>
    <col min="2" max="3" width="8.75" style="4" bestFit="1" customWidth="1"/>
    <col min="4" max="6" width="11.625" style="4" customWidth="1"/>
    <col min="7" max="8" width="8.75" style="4" bestFit="1" customWidth="1"/>
    <col min="9" max="9" width="29.75" style="4" bestFit="1" customWidth="1"/>
  </cols>
  <sheetData>
    <row r="1" spans="1:10" ht="25.15" customHeight="1">
      <c r="A1" s="8" t="s">
        <v>8</v>
      </c>
      <c r="B1" s="8"/>
      <c r="C1" s="8"/>
      <c r="D1" s="8"/>
      <c r="E1" s="8"/>
      <c r="F1" s="8"/>
      <c r="G1" s="8"/>
      <c r="H1" s="8"/>
      <c r="I1" s="8"/>
    </row>
    <row r="2" spans="1:10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81</v>
      </c>
      <c r="J2" s="1" t="s">
        <v>66</v>
      </c>
    </row>
    <row r="3" spans="1:10">
      <c r="A3" s="2">
        <v>3160104365</v>
      </c>
      <c r="B3" s="2" t="s">
        <v>28</v>
      </c>
      <c r="C3" s="2" t="s">
        <v>17</v>
      </c>
      <c r="D3" s="2">
        <v>91.235849056603769</v>
      </c>
      <c r="E3" s="2">
        <f>VLOOKUP(A3,[1]Sheet1!$B$2:$I$47,8,0)</f>
        <v>2.2999999999999998</v>
      </c>
      <c r="F3" s="2">
        <f t="shared" ref="F3:F44" si="0">D3+E3</f>
        <v>93.535849056603766</v>
      </c>
      <c r="G3" s="2">
        <v>1</v>
      </c>
      <c r="H3" s="3" t="s">
        <v>78</v>
      </c>
      <c r="I3" s="2">
        <v>556</v>
      </c>
      <c r="J3" s="5"/>
    </row>
    <row r="4" spans="1:10">
      <c r="A4" s="2">
        <v>3160102340</v>
      </c>
      <c r="B4" s="2" t="s">
        <v>33</v>
      </c>
      <c r="C4" s="2" t="s">
        <v>14</v>
      </c>
      <c r="D4" s="2">
        <v>91.642857142857139</v>
      </c>
      <c r="E4" s="2">
        <f>VLOOKUP(A4,[1]Sheet1!$B$2:$I$47,8,0)</f>
        <v>1.3</v>
      </c>
      <c r="F4" s="2">
        <f t="shared" si="0"/>
        <v>92.942857142857136</v>
      </c>
      <c r="G4" s="2">
        <v>2</v>
      </c>
      <c r="H4" s="3" t="s">
        <v>78</v>
      </c>
      <c r="I4" s="2">
        <v>526</v>
      </c>
      <c r="J4" s="5"/>
    </row>
    <row r="5" spans="1:10">
      <c r="A5" s="2">
        <v>3160101445</v>
      </c>
      <c r="B5" s="2" t="s">
        <v>48</v>
      </c>
      <c r="C5" s="2" t="s">
        <v>10</v>
      </c>
      <c r="D5" s="2">
        <v>89.740566037735846</v>
      </c>
      <c r="E5" s="2">
        <f>VLOOKUP(A5,[1]Sheet1!$B$2:$I$47,8,0)</f>
        <v>2</v>
      </c>
      <c r="F5" s="2">
        <f t="shared" si="0"/>
        <v>91.740566037735846</v>
      </c>
      <c r="G5" s="2">
        <v>3</v>
      </c>
      <c r="H5" s="3" t="s">
        <v>78</v>
      </c>
      <c r="I5" s="2">
        <v>510</v>
      </c>
      <c r="J5" s="5"/>
    </row>
    <row r="6" spans="1:10">
      <c r="A6" s="2">
        <v>3160102734</v>
      </c>
      <c r="B6" s="2" t="s">
        <v>39</v>
      </c>
      <c r="C6" s="2" t="s">
        <v>10</v>
      </c>
      <c r="D6" s="2">
        <v>89.166666666666671</v>
      </c>
      <c r="E6" s="2">
        <f>VLOOKUP(A6,[1]Sheet1!$B$2:$I$47,8,0)</f>
        <v>2.2000000000000002</v>
      </c>
      <c r="F6" s="2">
        <f t="shared" si="0"/>
        <v>91.366666666666674</v>
      </c>
      <c r="G6" s="2">
        <v>4</v>
      </c>
      <c r="H6" s="3" t="s">
        <v>78</v>
      </c>
      <c r="I6" s="2">
        <v>546</v>
      </c>
      <c r="J6" s="5" t="s">
        <v>67</v>
      </c>
    </row>
    <row r="7" spans="1:10">
      <c r="A7" s="2">
        <v>3160104612</v>
      </c>
      <c r="B7" s="2" t="s">
        <v>43</v>
      </c>
      <c r="C7" s="2" t="s">
        <v>44</v>
      </c>
      <c r="D7" s="2">
        <v>88.810426540284354</v>
      </c>
      <c r="E7" s="2">
        <f>VLOOKUP(A7,[1]Sheet1!$B$2:$I$47,8,0)</f>
        <v>2.2000000000000002</v>
      </c>
      <c r="F7" s="2">
        <f t="shared" si="0"/>
        <v>91.010426540284357</v>
      </c>
      <c r="G7" s="2">
        <v>5</v>
      </c>
      <c r="H7" s="3" t="s">
        <v>78</v>
      </c>
      <c r="I7" s="2">
        <v>530</v>
      </c>
      <c r="J7" s="5"/>
    </row>
    <row r="8" spans="1:10">
      <c r="A8" s="2">
        <v>3160102423</v>
      </c>
      <c r="B8" s="2" t="s">
        <v>21</v>
      </c>
      <c r="C8" s="2" t="s">
        <v>10</v>
      </c>
      <c r="D8" s="2">
        <v>90.047393364928908</v>
      </c>
      <c r="E8" s="2">
        <f>VLOOKUP(A8,[1]Sheet1!$B$2:$I$47,8,0)</f>
        <v>0.8</v>
      </c>
      <c r="F8" s="2">
        <f t="shared" si="0"/>
        <v>90.847393364928905</v>
      </c>
      <c r="G8" s="2">
        <v>6</v>
      </c>
      <c r="H8" s="3" t="s">
        <v>78</v>
      </c>
      <c r="I8" s="2">
        <v>478</v>
      </c>
      <c r="J8" s="5"/>
    </row>
    <row r="9" spans="1:10">
      <c r="A9" s="2">
        <v>3160101444</v>
      </c>
      <c r="B9" s="2" t="s">
        <v>29</v>
      </c>
      <c r="C9" s="2" t="s">
        <v>17</v>
      </c>
      <c r="D9" s="2">
        <v>89.811320754716988</v>
      </c>
      <c r="E9" s="2">
        <f>VLOOKUP(A9,[1]Sheet1!$B$2:$I$47,8,0)</f>
        <v>0.6</v>
      </c>
      <c r="F9" s="2">
        <f t="shared" si="0"/>
        <v>90.411320754716982</v>
      </c>
      <c r="G9" s="2">
        <v>7</v>
      </c>
      <c r="H9" s="3" t="s">
        <v>78</v>
      </c>
      <c r="I9" s="2">
        <v>594</v>
      </c>
      <c r="J9" s="5"/>
    </row>
    <row r="10" spans="1:10">
      <c r="A10" s="2">
        <v>3160105479</v>
      </c>
      <c r="B10" s="2" t="s">
        <v>45</v>
      </c>
      <c r="C10" s="2" t="s">
        <v>10</v>
      </c>
      <c r="D10" s="2">
        <v>89.66824644549763</v>
      </c>
      <c r="E10" s="2">
        <f>VLOOKUP(A10,[1]Sheet1!$B$2:$I$47,8,0)</f>
        <v>0.7</v>
      </c>
      <c r="F10" s="2">
        <f t="shared" si="0"/>
        <v>90.368246445497633</v>
      </c>
      <c r="G10" s="2">
        <v>8</v>
      </c>
      <c r="H10" s="3" t="s">
        <v>78</v>
      </c>
      <c r="I10" s="2">
        <v>457</v>
      </c>
      <c r="J10" s="5"/>
    </row>
    <row r="11" spans="1:10">
      <c r="A11" s="2">
        <v>3160104624</v>
      </c>
      <c r="B11" s="2" t="s">
        <v>38</v>
      </c>
      <c r="C11" s="2" t="s">
        <v>10</v>
      </c>
      <c r="D11" s="2">
        <v>89.786729857819907</v>
      </c>
      <c r="E11" s="2">
        <f>VLOOKUP(A11,[1]Sheet1!$B$2:$I$47,8,0)</f>
        <v>0.5</v>
      </c>
      <c r="F11" s="2">
        <f t="shared" si="0"/>
        <v>90.286729857819907</v>
      </c>
      <c r="G11" s="2">
        <v>9</v>
      </c>
      <c r="H11" s="3" t="s">
        <v>78</v>
      </c>
      <c r="I11" s="2">
        <v>464</v>
      </c>
      <c r="J11" s="5"/>
    </row>
    <row r="12" spans="1:10">
      <c r="A12" s="2">
        <v>3160104453</v>
      </c>
      <c r="B12" s="2" t="s">
        <v>30</v>
      </c>
      <c r="C12" s="2" t="s">
        <v>26</v>
      </c>
      <c r="D12" s="2">
        <v>87.255924170616112</v>
      </c>
      <c r="E12" s="2">
        <f>VLOOKUP(A12,[1]Sheet1!$B$2:$I$47,8,0)</f>
        <v>2.8</v>
      </c>
      <c r="F12" s="2">
        <f t="shared" si="0"/>
        <v>90.055924170616109</v>
      </c>
      <c r="G12" s="2">
        <v>10</v>
      </c>
      <c r="H12" s="3" t="s">
        <v>78</v>
      </c>
      <c r="I12" s="2">
        <v>497</v>
      </c>
      <c r="J12" s="5" t="s">
        <v>67</v>
      </c>
    </row>
    <row r="13" spans="1:10">
      <c r="A13" s="2">
        <v>3160100988</v>
      </c>
      <c r="B13" s="2" t="s">
        <v>41</v>
      </c>
      <c r="C13" s="2" t="s">
        <v>26</v>
      </c>
      <c r="D13" s="2">
        <v>87.36866359447005</v>
      </c>
      <c r="E13" s="2">
        <f>VLOOKUP(A13,[1]Sheet1!$B$2:$I$47,8,0)</f>
        <v>2.25</v>
      </c>
      <c r="F13" s="2">
        <f t="shared" si="0"/>
        <v>89.61866359447005</v>
      </c>
      <c r="G13" s="2">
        <v>11</v>
      </c>
      <c r="H13" s="3" t="s">
        <v>78</v>
      </c>
      <c r="I13" s="2">
        <v>441</v>
      </c>
      <c r="J13" s="5"/>
    </row>
    <row r="14" spans="1:10">
      <c r="A14" s="2">
        <v>3160102224</v>
      </c>
      <c r="B14" s="2" t="s">
        <v>19</v>
      </c>
      <c r="C14" s="2" t="s">
        <v>10</v>
      </c>
      <c r="D14" s="2">
        <v>88.462264150943398</v>
      </c>
      <c r="E14" s="2">
        <f>VLOOKUP(A14,[1]Sheet1!$B$2:$I$47,8,0)</f>
        <v>1.1000000000000001</v>
      </c>
      <c r="F14" s="2">
        <f t="shared" si="0"/>
        <v>89.562264150943392</v>
      </c>
      <c r="G14" s="2">
        <v>12</v>
      </c>
      <c r="H14" s="3" t="s">
        <v>78</v>
      </c>
      <c r="I14" s="2">
        <v>537</v>
      </c>
      <c r="J14" s="5"/>
    </row>
    <row r="15" spans="1:10">
      <c r="A15" s="2">
        <v>3160102210</v>
      </c>
      <c r="B15" s="2" t="s">
        <v>49</v>
      </c>
      <c r="C15" s="2" t="s">
        <v>10</v>
      </c>
      <c r="D15" s="2">
        <v>88.857819905213276</v>
      </c>
      <c r="E15" s="2">
        <f>VLOOKUP(A15,[1]Sheet1!$B$2:$I$47,8,0)</f>
        <v>0.3</v>
      </c>
      <c r="F15" s="2">
        <f t="shared" si="0"/>
        <v>89.157819905213273</v>
      </c>
      <c r="G15" s="2">
        <v>13</v>
      </c>
      <c r="H15" s="3" t="s">
        <v>78</v>
      </c>
      <c r="I15" s="2">
        <v>454</v>
      </c>
      <c r="J15" s="5"/>
    </row>
    <row r="16" spans="1:10">
      <c r="A16" s="2">
        <v>3160101439</v>
      </c>
      <c r="B16" s="2" t="s">
        <v>42</v>
      </c>
      <c r="C16" s="2" t="s">
        <v>26</v>
      </c>
      <c r="D16" s="2">
        <v>87.033333333333331</v>
      </c>
      <c r="E16" s="2">
        <f>VLOOKUP(A16,[1]Sheet1!$B$2:$I$47,8,0)</f>
        <v>1.3</v>
      </c>
      <c r="F16" s="2">
        <f t="shared" si="0"/>
        <v>88.333333333333329</v>
      </c>
      <c r="G16" s="2">
        <v>14</v>
      </c>
      <c r="H16" s="3" t="s">
        <v>78</v>
      </c>
      <c r="I16" s="2">
        <v>536</v>
      </c>
      <c r="J16" s="5"/>
    </row>
    <row r="17" spans="1:10">
      <c r="A17" s="2">
        <v>3160104048</v>
      </c>
      <c r="B17" s="2" t="s">
        <v>37</v>
      </c>
      <c r="C17" s="2" t="s">
        <v>26</v>
      </c>
      <c r="D17" s="2">
        <v>86.857819905213276</v>
      </c>
      <c r="E17" s="2">
        <f>VLOOKUP(A17,[1]Sheet1!$B$2:$I$47,8,0)</f>
        <v>1.45</v>
      </c>
      <c r="F17" s="2">
        <f t="shared" si="0"/>
        <v>88.307819905213279</v>
      </c>
      <c r="G17" s="2">
        <v>15</v>
      </c>
      <c r="H17" s="3" t="s">
        <v>78</v>
      </c>
      <c r="I17" s="2">
        <v>462</v>
      </c>
      <c r="J17" s="5"/>
    </row>
    <row r="18" spans="1:10">
      <c r="A18" s="2">
        <v>3160104503</v>
      </c>
      <c r="B18" s="2" t="s">
        <v>16</v>
      </c>
      <c r="C18" s="2" t="s">
        <v>17</v>
      </c>
      <c r="D18" s="2">
        <v>84.788732394366193</v>
      </c>
      <c r="E18" s="2">
        <f>VLOOKUP(A18,[1]Sheet1!$B$2:$I$47,8,0)</f>
        <v>3</v>
      </c>
      <c r="F18" s="2">
        <f t="shared" si="0"/>
        <v>87.788732394366193</v>
      </c>
      <c r="G18" s="2">
        <v>16</v>
      </c>
      <c r="H18" s="3" t="s">
        <v>78</v>
      </c>
      <c r="I18" s="2">
        <v>498</v>
      </c>
      <c r="J18" s="5"/>
    </row>
    <row r="19" spans="1:10">
      <c r="A19" s="2">
        <v>3160105366</v>
      </c>
      <c r="B19" s="2" t="s">
        <v>47</v>
      </c>
      <c r="C19" s="2" t="s">
        <v>17</v>
      </c>
      <c r="D19" s="7">
        <v>86.880382775119614</v>
      </c>
      <c r="E19" s="2">
        <f>VLOOKUP(A19,[1]Sheet1!$B$2:$I$47,8,0)</f>
        <v>0.2</v>
      </c>
      <c r="F19" s="2">
        <f t="shared" si="0"/>
        <v>87.080382775119617</v>
      </c>
      <c r="G19" s="2">
        <v>17</v>
      </c>
      <c r="H19" s="3" t="s">
        <v>78</v>
      </c>
      <c r="I19" s="2">
        <v>433</v>
      </c>
      <c r="J19" s="5"/>
    </row>
    <row r="20" spans="1:10">
      <c r="A20" s="2">
        <v>3160102341</v>
      </c>
      <c r="B20" s="2" t="s">
        <v>25</v>
      </c>
      <c r="C20" s="2" t="s">
        <v>26</v>
      </c>
      <c r="D20" s="2">
        <v>86.587677725118482</v>
      </c>
      <c r="E20" s="2">
        <f>VLOOKUP(A20,[1]Sheet1!$B$2:$I$47,8,0)</f>
        <v>0.3</v>
      </c>
      <c r="F20" s="2">
        <f t="shared" si="0"/>
        <v>86.887677725118479</v>
      </c>
      <c r="G20" s="2">
        <v>18</v>
      </c>
      <c r="H20" s="3" t="s">
        <v>78</v>
      </c>
      <c r="I20" s="2">
        <v>460</v>
      </c>
      <c r="J20" s="5"/>
    </row>
    <row r="21" spans="1:10">
      <c r="A21" s="2">
        <v>3160104884</v>
      </c>
      <c r="B21" s="2" t="s">
        <v>40</v>
      </c>
      <c r="C21" s="2" t="s">
        <v>10</v>
      </c>
      <c r="D21" s="2">
        <v>84.810426540284354</v>
      </c>
      <c r="E21" s="2">
        <f>VLOOKUP(A21,[1]Sheet1!$B$2:$I$47,8,0)</f>
        <v>1.6</v>
      </c>
      <c r="F21" s="2">
        <f t="shared" si="0"/>
        <v>86.410426540284348</v>
      </c>
      <c r="G21" s="2">
        <v>19</v>
      </c>
      <c r="H21" s="3" t="s">
        <v>78</v>
      </c>
      <c r="I21" s="2">
        <v>442</v>
      </c>
      <c r="J21" s="5" t="s">
        <v>67</v>
      </c>
    </row>
    <row r="22" spans="1:10">
      <c r="A22" s="2">
        <v>3160105710</v>
      </c>
      <c r="B22" s="2" t="s">
        <v>31</v>
      </c>
      <c r="C22" s="2" t="s">
        <v>11</v>
      </c>
      <c r="D22" s="2">
        <v>84.890476190476193</v>
      </c>
      <c r="E22" s="2">
        <f>VLOOKUP(A22,[1]Sheet1!$B$2:$I$47,8,0)</f>
        <v>0.9</v>
      </c>
      <c r="F22" s="2">
        <f t="shared" si="0"/>
        <v>85.790476190476198</v>
      </c>
      <c r="G22" s="2">
        <v>20</v>
      </c>
      <c r="H22" s="3" t="s">
        <v>78</v>
      </c>
      <c r="I22" s="2">
        <v>415</v>
      </c>
      <c r="J22" s="5" t="s">
        <v>67</v>
      </c>
    </row>
    <row r="23" spans="1:10">
      <c r="A23" s="2">
        <v>3160105148</v>
      </c>
      <c r="B23" s="2" t="s">
        <v>53</v>
      </c>
      <c r="C23" s="2" t="s">
        <v>54</v>
      </c>
      <c r="D23" s="2">
        <v>83.578199052132703</v>
      </c>
      <c r="E23" s="2">
        <f>VLOOKUP(A23,[1]Sheet1!$B$2:$I$47,8,0)</f>
        <v>2.2000000000000002</v>
      </c>
      <c r="F23" s="2">
        <f t="shared" si="0"/>
        <v>85.778199052132706</v>
      </c>
      <c r="G23" s="2">
        <v>21</v>
      </c>
      <c r="H23" s="3" t="s">
        <v>78</v>
      </c>
      <c r="I23" s="2">
        <v>519</v>
      </c>
      <c r="J23" s="5"/>
    </row>
    <row r="24" spans="1:10">
      <c r="A24" s="2">
        <v>3160104437</v>
      </c>
      <c r="B24" s="2" t="s">
        <v>22</v>
      </c>
      <c r="C24" s="2" t="s">
        <v>17</v>
      </c>
      <c r="D24" s="2">
        <v>83.052380952380958</v>
      </c>
      <c r="E24" s="2">
        <f>VLOOKUP(A24,[1]Sheet1!$B$2:$I$47,8,0)</f>
        <v>2.7</v>
      </c>
      <c r="F24" s="2">
        <f t="shared" si="0"/>
        <v>85.75238095238096</v>
      </c>
      <c r="G24" s="2">
        <v>22</v>
      </c>
      <c r="H24" s="3" t="s">
        <v>78</v>
      </c>
      <c r="I24" s="2">
        <v>514</v>
      </c>
      <c r="J24" s="5" t="s">
        <v>67</v>
      </c>
    </row>
    <row r="25" spans="1:10">
      <c r="A25" s="2">
        <v>3160104823</v>
      </c>
      <c r="B25" s="2" t="s">
        <v>9</v>
      </c>
      <c r="C25" s="2" t="s">
        <v>11</v>
      </c>
      <c r="D25" s="2">
        <v>83.802816901408448</v>
      </c>
      <c r="E25" s="2">
        <f>VLOOKUP(A25,[1]Sheet1!$B$2:$I$47,8,0)</f>
        <v>1.5</v>
      </c>
      <c r="F25" s="2">
        <f t="shared" si="0"/>
        <v>85.302816901408448</v>
      </c>
      <c r="G25" s="2">
        <v>23</v>
      </c>
      <c r="H25" s="3" t="s">
        <v>78</v>
      </c>
      <c r="I25" s="2">
        <v>500</v>
      </c>
      <c r="J25" s="5" t="s">
        <v>67</v>
      </c>
    </row>
    <row r="26" spans="1:10">
      <c r="A26" s="2">
        <v>3160102415</v>
      </c>
      <c r="B26" s="2" t="s">
        <v>23</v>
      </c>
      <c r="C26" s="2" t="s">
        <v>10</v>
      </c>
      <c r="D26" s="2">
        <v>84.628571428571433</v>
      </c>
      <c r="E26" s="2">
        <f>VLOOKUP(A26,[1]Sheet1!$B$2:$I$47,8,0)</f>
        <v>0.5</v>
      </c>
      <c r="F26" s="2">
        <f t="shared" si="0"/>
        <v>85.128571428571433</v>
      </c>
      <c r="G26" s="2">
        <v>24</v>
      </c>
      <c r="H26" s="3" t="s">
        <v>78</v>
      </c>
      <c r="I26" s="2">
        <v>351</v>
      </c>
      <c r="J26" s="5"/>
    </row>
    <row r="27" spans="1:10">
      <c r="A27" s="2">
        <v>3160104000</v>
      </c>
      <c r="B27" s="2" t="s">
        <v>64</v>
      </c>
      <c r="C27" s="2" t="s">
        <v>65</v>
      </c>
      <c r="D27" s="2">
        <v>84.34482758620689</v>
      </c>
      <c r="E27" s="2">
        <f>VLOOKUP(A27,[1]Sheet1!$B$2:$I$47,8,0)</f>
        <v>0</v>
      </c>
      <c r="F27" s="2">
        <f t="shared" si="0"/>
        <v>84.34482758620689</v>
      </c>
      <c r="G27" s="2">
        <v>25</v>
      </c>
      <c r="H27" s="9" t="s">
        <v>82</v>
      </c>
      <c r="I27" s="2">
        <v>419</v>
      </c>
      <c r="J27" s="5"/>
    </row>
    <row r="28" spans="1:10">
      <c r="A28" s="2">
        <v>3160102490</v>
      </c>
      <c r="B28" s="2" t="s">
        <v>13</v>
      </c>
      <c r="C28" s="2" t="s">
        <v>15</v>
      </c>
      <c r="D28" s="2">
        <v>83.116279069767444</v>
      </c>
      <c r="E28" s="2">
        <f>VLOOKUP(A28,[1]Sheet1!$B$2:$I$47,8,0)</f>
        <v>1.2</v>
      </c>
      <c r="F28" s="2">
        <f t="shared" si="0"/>
        <v>84.316279069767447</v>
      </c>
      <c r="G28" s="2">
        <v>26</v>
      </c>
      <c r="H28" s="3" t="s">
        <v>78</v>
      </c>
      <c r="I28" s="2">
        <v>506</v>
      </c>
      <c r="J28" s="5"/>
    </row>
    <row r="29" spans="1:10">
      <c r="A29" s="2">
        <v>3160105204</v>
      </c>
      <c r="B29" s="2" t="s">
        <v>58</v>
      </c>
      <c r="C29" s="2" t="s">
        <v>59</v>
      </c>
      <c r="D29" s="2">
        <v>83.894230769230774</v>
      </c>
      <c r="E29" s="2">
        <f>VLOOKUP(A29,[1]Sheet1!$B$2:$I$47,8,0)</f>
        <v>0.1</v>
      </c>
      <c r="F29" s="2">
        <f t="shared" si="0"/>
        <v>83.994230769230768</v>
      </c>
      <c r="G29" s="2">
        <v>27</v>
      </c>
      <c r="H29" s="3" t="s">
        <v>78</v>
      </c>
      <c r="I29" s="3">
        <v>473</v>
      </c>
      <c r="J29" s="5"/>
    </row>
    <row r="30" spans="1:10">
      <c r="A30" s="2">
        <v>3160105061</v>
      </c>
      <c r="B30" s="2" t="s">
        <v>60</v>
      </c>
      <c r="C30" s="2" t="s">
        <v>61</v>
      </c>
      <c r="D30" s="2">
        <v>83.161904761904765</v>
      </c>
      <c r="E30" s="2">
        <f>VLOOKUP(A30,[1]Sheet1!$B$2:$I$47,8,0)</f>
        <v>0.8</v>
      </c>
      <c r="F30" s="2">
        <f t="shared" si="0"/>
        <v>83.961904761904762</v>
      </c>
      <c r="G30" s="2">
        <v>28</v>
      </c>
      <c r="H30" s="3" t="s">
        <v>78</v>
      </c>
      <c r="I30" s="3">
        <v>399</v>
      </c>
      <c r="J30" s="5"/>
    </row>
    <row r="31" spans="1:10">
      <c r="A31" s="2">
        <v>3160104302</v>
      </c>
      <c r="B31" s="2" t="s">
        <v>32</v>
      </c>
      <c r="C31" s="2" t="s">
        <v>11</v>
      </c>
      <c r="D31" s="2">
        <v>83.509523809523813</v>
      </c>
      <c r="E31" s="2">
        <f>VLOOKUP(A31,[1]Sheet1!$B$2:$I$47,8,0)</f>
        <v>0.4</v>
      </c>
      <c r="F31" s="2">
        <f t="shared" si="0"/>
        <v>83.909523809523819</v>
      </c>
      <c r="G31" s="2">
        <v>29</v>
      </c>
      <c r="H31" s="9" t="s">
        <v>77</v>
      </c>
      <c r="I31" s="2">
        <v>496</v>
      </c>
      <c r="J31" s="5"/>
    </row>
    <row r="32" spans="1:10">
      <c r="A32" s="2">
        <v>3160105467</v>
      </c>
      <c r="B32" s="2" t="s">
        <v>18</v>
      </c>
      <c r="C32" s="2" t="s">
        <v>17</v>
      </c>
      <c r="D32" s="2">
        <v>83.879807692307693</v>
      </c>
      <c r="E32" s="2">
        <f>VLOOKUP(A32,[1]Sheet1!$B$2:$I$47,8,0)</f>
        <v>0</v>
      </c>
      <c r="F32" s="2">
        <f t="shared" si="0"/>
        <v>83.879807692307693</v>
      </c>
      <c r="G32" s="2">
        <v>30</v>
      </c>
      <c r="H32" s="3" t="s">
        <v>78</v>
      </c>
      <c r="I32" s="2">
        <v>459</v>
      </c>
      <c r="J32" s="5"/>
    </row>
    <row r="33" spans="1:10">
      <c r="A33" s="2">
        <v>3160105218</v>
      </c>
      <c r="B33" s="2" t="s">
        <v>34</v>
      </c>
      <c r="C33" s="2" t="s">
        <v>10</v>
      </c>
      <c r="D33" s="2">
        <v>83.8125</v>
      </c>
      <c r="E33" s="2">
        <f>VLOOKUP(A33,[1]Sheet1!$B$2:$I$47,8,0)</f>
        <v>0.05</v>
      </c>
      <c r="F33" s="2">
        <f t="shared" si="0"/>
        <v>83.862499999999997</v>
      </c>
      <c r="G33" s="2">
        <v>31</v>
      </c>
      <c r="H33" s="3" t="s">
        <v>78</v>
      </c>
      <c r="I33" s="2">
        <v>420</v>
      </c>
      <c r="J33" s="5"/>
    </row>
    <row r="34" spans="1:10">
      <c r="A34" s="2">
        <v>3160102214</v>
      </c>
      <c r="B34" s="2" t="s">
        <v>56</v>
      </c>
      <c r="C34" s="2" t="s">
        <v>57</v>
      </c>
      <c r="D34" s="2">
        <v>82.341232227488149</v>
      </c>
      <c r="E34" s="2">
        <f>VLOOKUP(A34,[1]Sheet1!$B$2:$I$47,8,0)</f>
        <v>1.3</v>
      </c>
      <c r="F34" s="2">
        <f t="shared" si="0"/>
        <v>83.641232227488146</v>
      </c>
      <c r="G34" s="2">
        <v>32</v>
      </c>
      <c r="H34" s="3" t="s">
        <v>78</v>
      </c>
      <c r="I34" s="2">
        <v>418</v>
      </c>
      <c r="J34" s="5"/>
    </row>
    <row r="35" spans="1:10">
      <c r="A35" s="2">
        <v>3160102403</v>
      </c>
      <c r="B35" s="2" t="s">
        <v>46</v>
      </c>
      <c r="C35" s="2" t="s">
        <v>17</v>
      </c>
      <c r="D35" s="6">
        <v>82.204761904761909</v>
      </c>
      <c r="E35" s="2">
        <f>VLOOKUP(A35,[1]Sheet1!$B$2:$I$47,8,0)</f>
        <v>0.4</v>
      </c>
      <c r="F35" s="2">
        <f t="shared" si="0"/>
        <v>82.604761904761915</v>
      </c>
      <c r="G35" s="2">
        <v>33</v>
      </c>
      <c r="H35" s="3" t="s">
        <v>78</v>
      </c>
      <c r="I35" s="2">
        <v>543</v>
      </c>
      <c r="J35" s="5"/>
    </row>
    <row r="36" spans="1:10">
      <c r="A36" s="2">
        <v>3160102275</v>
      </c>
      <c r="B36" s="2" t="s">
        <v>62</v>
      </c>
      <c r="C36" s="2" t="s">
        <v>63</v>
      </c>
      <c r="D36" s="2">
        <v>79.959595959595958</v>
      </c>
      <c r="E36" s="2">
        <f>VLOOKUP(A36,[1]Sheet1!$B$2:$I$47,8,0)</f>
        <v>2.6</v>
      </c>
      <c r="F36" s="2">
        <f t="shared" si="0"/>
        <v>82.559595959595953</v>
      </c>
      <c r="G36" s="2">
        <v>34</v>
      </c>
      <c r="H36" s="3" t="s">
        <v>78</v>
      </c>
      <c r="I36" s="3">
        <v>527</v>
      </c>
      <c r="J36" s="5"/>
    </row>
    <row r="37" spans="1:10">
      <c r="A37" s="2">
        <v>3160101447</v>
      </c>
      <c r="B37" s="2" t="s">
        <v>24</v>
      </c>
      <c r="C37" s="2" t="s">
        <v>26</v>
      </c>
      <c r="D37" s="2">
        <v>80.665071770334933</v>
      </c>
      <c r="E37" s="2">
        <f>VLOOKUP(A37,[1]Sheet1!$B$2:$I$47,8,0)</f>
        <v>1.1000000000000001</v>
      </c>
      <c r="F37" s="2">
        <f t="shared" si="0"/>
        <v>81.765071770334927</v>
      </c>
      <c r="G37" s="2">
        <v>35</v>
      </c>
      <c r="H37" s="3" t="s">
        <v>78</v>
      </c>
      <c r="I37" s="2">
        <v>456</v>
      </c>
      <c r="J37" s="5"/>
    </row>
    <row r="38" spans="1:10">
      <c r="A38" s="2">
        <v>3160102593</v>
      </c>
      <c r="B38" s="2" t="s">
        <v>20</v>
      </c>
      <c r="C38" s="2" t="s">
        <v>10</v>
      </c>
      <c r="D38" s="2">
        <v>80.202830188679243</v>
      </c>
      <c r="E38" s="2">
        <f>VLOOKUP(A38,[1]Sheet1!$B$2:$I$47,8,0)</f>
        <v>1.4</v>
      </c>
      <c r="F38" s="2">
        <f t="shared" si="0"/>
        <v>81.602830188679249</v>
      </c>
      <c r="G38" s="2">
        <v>36</v>
      </c>
      <c r="H38" s="3" t="s">
        <v>78</v>
      </c>
      <c r="I38" s="2">
        <v>425</v>
      </c>
      <c r="J38" s="5"/>
    </row>
    <row r="39" spans="1:10">
      <c r="A39" s="2">
        <v>3160104440</v>
      </c>
      <c r="B39" s="2" t="s">
        <v>55</v>
      </c>
      <c r="C39" s="2" t="s">
        <v>11</v>
      </c>
      <c r="D39" s="2">
        <v>81.038461538461533</v>
      </c>
      <c r="E39" s="2">
        <f>VLOOKUP(A39,[1]Sheet1!$B$2:$I$47,8,0)</f>
        <v>0.4</v>
      </c>
      <c r="F39" s="2">
        <f t="shared" si="0"/>
        <v>81.438461538461539</v>
      </c>
      <c r="G39" s="2">
        <v>37</v>
      </c>
      <c r="H39" s="3" t="s">
        <v>78</v>
      </c>
      <c r="I39" s="3">
        <v>472</v>
      </c>
      <c r="J39" s="5"/>
    </row>
    <row r="40" spans="1:10">
      <c r="A40" s="2">
        <v>3160104373</v>
      </c>
      <c r="B40" s="2" t="s">
        <v>79</v>
      </c>
      <c r="C40" s="2" t="s">
        <v>11</v>
      </c>
      <c r="D40" s="2">
        <v>80.981042654028442</v>
      </c>
      <c r="E40" s="2">
        <f>VLOOKUP(A40,[1]Sheet1!$B$2:$I$47,8,0)</f>
        <v>0.2</v>
      </c>
      <c r="F40" s="2">
        <f t="shared" si="0"/>
        <v>81.181042654028445</v>
      </c>
      <c r="G40" s="2">
        <v>38</v>
      </c>
      <c r="H40" s="9" t="s">
        <v>77</v>
      </c>
      <c r="I40" s="2">
        <v>452</v>
      </c>
      <c r="J40" s="5"/>
    </row>
    <row r="41" spans="1:10">
      <c r="A41" s="2">
        <v>3160102359</v>
      </c>
      <c r="B41" s="2" t="s">
        <v>27</v>
      </c>
      <c r="C41" s="2" t="s">
        <v>26</v>
      </c>
      <c r="D41" s="2">
        <v>80.867298578199055</v>
      </c>
      <c r="E41" s="2">
        <f>VLOOKUP(A41,[1]Sheet1!$B$2:$I$47,8,0)</f>
        <v>0</v>
      </c>
      <c r="F41" s="2">
        <f t="shared" si="0"/>
        <v>80.867298578199055</v>
      </c>
      <c r="G41" s="2">
        <v>39</v>
      </c>
      <c r="H41" s="3" t="s">
        <v>78</v>
      </c>
      <c r="I41" s="2">
        <v>426</v>
      </c>
      <c r="J41" s="5"/>
    </row>
    <row r="42" spans="1:10">
      <c r="A42" s="2">
        <v>3160104232</v>
      </c>
      <c r="B42" s="2" t="s">
        <v>12</v>
      </c>
      <c r="C42" s="2" t="s">
        <v>11</v>
      </c>
      <c r="D42" s="2">
        <v>79.716279069767438</v>
      </c>
      <c r="E42" s="2">
        <v>1</v>
      </c>
      <c r="F42" s="2">
        <f t="shared" si="0"/>
        <v>80.716279069767438</v>
      </c>
      <c r="G42" s="2">
        <v>40</v>
      </c>
      <c r="H42" s="9" t="s">
        <v>77</v>
      </c>
      <c r="I42" s="2">
        <v>487</v>
      </c>
      <c r="J42" s="5"/>
    </row>
    <row r="43" spans="1:10">
      <c r="A43" s="2">
        <v>3160104156</v>
      </c>
      <c r="B43" s="2" t="s">
        <v>51</v>
      </c>
      <c r="C43" s="2" t="s">
        <v>52</v>
      </c>
      <c r="D43" s="2">
        <v>77.563981042654035</v>
      </c>
      <c r="E43" s="2">
        <f>VLOOKUP(A43,[1]Sheet1!$B$2:$I$47,8,0)</f>
        <v>1.75</v>
      </c>
      <c r="F43" s="2">
        <f t="shared" si="0"/>
        <v>79.313981042654035</v>
      </c>
      <c r="G43" s="2">
        <v>41</v>
      </c>
      <c r="H43" s="3" t="s">
        <v>78</v>
      </c>
      <c r="I43" s="2">
        <v>481</v>
      </c>
      <c r="J43" s="5"/>
    </row>
    <row r="44" spans="1:10">
      <c r="A44" s="2">
        <v>3160104489</v>
      </c>
      <c r="B44" s="3" t="s">
        <v>75</v>
      </c>
      <c r="C44" s="3" t="s">
        <v>76</v>
      </c>
      <c r="D44" s="2">
        <v>78.033018867924525</v>
      </c>
      <c r="E44" s="2">
        <f>VLOOKUP(A44,[1]Sheet1!$B$2:$I$47,8,0)</f>
        <v>0.4</v>
      </c>
      <c r="F44" s="2">
        <f t="shared" si="0"/>
        <v>78.433018867924531</v>
      </c>
      <c r="G44" s="2">
        <v>42</v>
      </c>
      <c r="H44" s="9" t="s">
        <v>77</v>
      </c>
      <c r="I44" s="2">
        <v>542</v>
      </c>
      <c r="J44" s="5"/>
    </row>
    <row r="45" spans="1:10">
      <c r="A45" s="2"/>
      <c r="B45" s="3"/>
      <c r="C45" s="3"/>
      <c r="D45" s="2"/>
      <c r="E45" s="2"/>
      <c r="F45" s="2"/>
      <c r="G45" s="2"/>
      <c r="H45" s="3"/>
      <c r="I45" s="2"/>
      <c r="J45" s="5"/>
    </row>
    <row r="46" spans="1:10">
      <c r="A46" s="2">
        <v>3160101443</v>
      </c>
      <c r="B46" s="2" t="s">
        <v>50</v>
      </c>
      <c r="C46" s="2" t="s">
        <v>17</v>
      </c>
      <c r="D46" s="2"/>
      <c r="E46" s="2"/>
      <c r="F46" s="2"/>
      <c r="G46" s="2"/>
      <c r="H46" s="2"/>
      <c r="I46" s="2">
        <v>478</v>
      </c>
      <c r="J46" s="5" t="s">
        <v>68</v>
      </c>
    </row>
    <row r="47" spans="1:10" ht="14.25">
      <c r="A47" s="2">
        <v>3160101744</v>
      </c>
      <c r="B47" s="2" t="s">
        <v>35</v>
      </c>
      <c r="C47" s="2" t="s">
        <v>14</v>
      </c>
      <c r="D47" s="2"/>
      <c r="E47" s="2"/>
      <c r="F47" s="2"/>
      <c r="G47" s="2"/>
      <c r="H47" s="2"/>
      <c r="I47" s="2" t="s">
        <v>36</v>
      </c>
      <c r="J47" s="5" t="s">
        <v>68</v>
      </c>
    </row>
    <row r="48" spans="1:10">
      <c r="A48" s="2">
        <v>3160105243</v>
      </c>
      <c r="B48" s="3" t="s">
        <v>69</v>
      </c>
      <c r="C48" s="3" t="s">
        <v>73</v>
      </c>
      <c r="D48" s="2"/>
      <c r="E48" s="2"/>
      <c r="F48" s="2"/>
      <c r="G48" s="2"/>
      <c r="H48" s="3"/>
      <c r="I48" s="3">
        <v>566</v>
      </c>
      <c r="J48" s="5" t="s">
        <v>68</v>
      </c>
    </row>
    <row r="49" spans="1:10">
      <c r="A49" s="3">
        <v>3160104324</v>
      </c>
      <c r="B49" s="3" t="s">
        <v>70</v>
      </c>
      <c r="C49" s="3" t="s">
        <v>73</v>
      </c>
      <c r="D49" s="3"/>
      <c r="E49" s="2"/>
      <c r="F49" s="2"/>
      <c r="G49" s="3"/>
      <c r="H49" s="3"/>
      <c r="I49" s="3">
        <v>493</v>
      </c>
      <c r="J49" s="5" t="s">
        <v>68</v>
      </c>
    </row>
    <row r="50" spans="1:10">
      <c r="A50" s="3">
        <v>3160104044</v>
      </c>
      <c r="B50" s="3" t="s">
        <v>71</v>
      </c>
      <c r="C50" s="3" t="s">
        <v>74</v>
      </c>
      <c r="D50" s="3"/>
      <c r="E50" s="2"/>
      <c r="F50" s="2"/>
      <c r="G50" s="3"/>
      <c r="H50" s="3"/>
      <c r="I50" s="3">
        <v>496</v>
      </c>
      <c r="J50" s="5" t="s">
        <v>68</v>
      </c>
    </row>
    <row r="51" spans="1:10">
      <c r="A51" s="3">
        <v>3160104497</v>
      </c>
      <c r="B51" s="3" t="s">
        <v>72</v>
      </c>
      <c r="C51" s="3" t="s">
        <v>73</v>
      </c>
      <c r="D51" s="3"/>
      <c r="E51" s="2"/>
      <c r="F51" s="2"/>
      <c r="G51" s="3"/>
      <c r="H51" s="3"/>
      <c r="I51" s="3" t="s">
        <v>80</v>
      </c>
      <c r="J51" s="5" t="s">
        <v>68</v>
      </c>
    </row>
  </sheetData>
  <autoFilter ref="A2:I2">
    <sortState ref="A3:J41">
      <sortCondition ref="B2"/>
    </sortState>
  </autoFilter>
  <sortState ref="A3:K45">
    <sortCondition descending="1" ref="F3:F45"/>
  </sortState>
  <mergeCells count="1">
    <mergeCell ref="A1:I1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2019-09-06T02:56:03Z</cp:lastPrinted>
  <dcterms:created xsi:type="dcterms:W3CDTF">2018-09-10T01:30:21Z</dcterms:created>
  <dcterms:modified xsi:type="dcterms:W3CDTF">2019-09-11T01:21:15Z</dcterms:modified>
</cp:coreProperties>
</file>